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dhen\Documents\Angy\MAC\banking\"/>
    </mc:Choice>
  </mc:AlternateContent>
  <xr:revisionPtr revIDLastSave="0" documentId="8_{8F7CE19B-9549-4ACD-A706-F19978732EF4}" xr6:coauthVersionLast="47" xr6:coauthVersionMax="47" xr10:uidLastSave="{00000000-0000-0000-0000-000000000000}"/>
  <bookViews>
    <workbookView xWindow="-120" yWindow="-120" windowWidth="19440" windowHeight="15000" activeTab="4" xr2:uid="{00000000-000D-0000-FFFF-FFFF00000000}"/>
  </bookViews>
  <sheets>
    <sheet name="Accounts 2018" sheetId="1" r:id="rId1"/>
    <sheet name="Accounts 2019" sheetId="2" r:id="rId2"/>
    <sheet name="Accounts 2020" sheetId="3" r:id="rId3"/>
    <sheet name="Accounts2021" sheetId="4" r:id="rId4"/>
    <sheet name="Accounts2022" sheetId="5" r:id="rId5"/>
    <sheet name="Sheet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5" l="1"/>
  <c r="B33" i="5"/>
  <c r="H20" i="5"/>
  <c r="B20" i="5"/>
  <c r="B13" i="5"/>
  <c r="B22" i="5" s="1"/>
  <c r="B37" i="5" s="1"/>
  <c r="B39" i="5" s="1"/>
  <c r="H13" i="5"/>
  <c r="B16" i="4"/>
  <c r="B42" i="4"/>
  <c r="H36" i="4"/>
  <c r="B36" i="4"/>
  <c r="H23" i="4"/>
  <c r="B23" i="4"/>
  <c r="H13" i="4"/>
  <c r="H16" i="4" s="1"/>
  <c r="H22" i="5" l="1"/>
  <c r="H37" i="5" s="1"/>
  <c r="H39" i="5" s="1"/>
  <c r="H25" i="4"/>
  <c r="H40" i="4" s="1"/>
  <c r="H42" i="4" s="1"/>
  <c r="B25" i="4"/>
  <c r="H35" i="3"/>
  <c r="H12" i="3"/>
  <c r="H15" i="3" s="1"/>
  <c r="B22" i="3"/>
  <c r="B41" i="3"/>
  <c r="B35" i="3"/>
  <c r="H22" i="3"/>
  <c r="B15" i="3"/>
  <c r="B24" i="3" s="1"/>
  <c r="H24" i="3" l="1"/>
  <c r="H39" i="3" s="1"/>
  <c r="H41" i="3" s="1"/>
  <c r="B20" i="2"/>
  <c r="H20" i="2"/>
  <c r="B39" i="2"/>
  <c r="H33" i="2"/>
  <c r="B33" i="2"/>
  <c r="H13" i="2"/>
  <c r="B13" i="2"/>
  <c r="H19" i="1"/>
  <c r="H32" i="1"/>
  <c r="B13" i="1"/>
  <c r="H13" i="1"/>
  <c r="B32" i="1"/>
  <c r="H21" i="1" l="1"/>
  <c r="B22" i="2"/>
  <c r="H22" i="2"/>
  <c r="H37" i="2" s="1"/>
  <c r="H39" i="2" s="1"/>
  <c r="H36" i="1"/>
  <c r="H38" i="1" s="1"/>
  <c r="B38" i="1"/>
  <c r="B21" i="1"/>
</calcChain>
</file>

<file path=xl/sharedStrings.xml><?xml version="1.0" encoding="utf-8"?>
<sst xmlns="http://schemas.openxmlformats.org/spreadsheetml/2006/main" count="130" uniqueCount="39">
  <si>
    <t>Midhurst Area Cycling</t>
  </si>
  <si>
    <t>Interest Received</t>
  </si>
  <si>
    <t>Total Income</t>
  </si>
  <si>
    <t>INCOME</t>
  </si>
  <si>
    <t>EXPENDITURE</t>
  </si>
  <si>
    <t>£</t>
  </si>
  <si>
    <t>Meeting Expenses</t>
  </si>
  <si>
    <t>Total Expenditure</t>
  </si>
  <si>
    <t>Current Account</t>
  </si>
  <si>
    <t>Deposit Account</t>
  </si>
  <si>
    <t xml:space="preserve">Balance as at 1 January </t>
  </si>
  <si>
    <t>CURRENT ASSETS</t>
  </si>
  <si>
    <t>REPRESENTED BY :</t>
  </si>
  <si>
    <t>Angela Henslow</t>
  </si>
  <si>
    <t>Honorary Treasurer</t>
  </si>
  <si>
    <t>Grants - Bepton Parish Council</t>
  </si>
  <si>
    <t xml:space="preserve">Surplus for the year </t>
  </si>
  <si>
    <t>Net Surplus</t>
  </si>
  <si>
    <t xml:space="preserve">              -  Midhurst Town Council </t>
  </si>
  <si>
    <t>Balance Sheet as at 31 December 2018</t>
  </si>
  <si>
    <t>Bollards</t>
  </si>
  <si>
    <t>Net (Deficit)/Surplus</t>
  </si>
  <si>
    <t xml:space="preserve">(Deficit)/Surplus for the year </t>
  </si>
  <si>
    <t>Balance Sheet as at 31 December 2019</t>
  </si>
  <si>
    <t>Income &amp; Expenditure Account for the Year ended 31 December 2019</t>
  </si>
  <si>
    <t>Income &amp; Expenditure Account for the Year ended 31 December 2018</t>
  </si>
  <si>
    <t>Income &amp; Expenditure Account for the Year ended 31 December 2020</t>
  </si>
  <si>
    <t>Balance Sheet as at 31 December 2020</t>
  </si>
  <si>
    <t>Grants</t>
  </si>
  <si>
    <t xml:space="preserve">   -Bepton Parish Council</t>
  </si>
  <si>
    <t xml:space="preserve">   -Easebourne Parish Council</t>
  </si>
  <si>
    <t xml:space="preserve">   -Cocking Parish Council</t>
  </si>
  <si>
    <t xml:space="preserve">    -Lodsworth Parish Council</t>
  </si>
  <si>
    <t>Income &amp; Expenditure Account for the Year ended 31 December 2021</t>
  </si>
  <si>
    <t>Income &amp; Expenditure Account for the Year ended 31 December 2022</t>
  </si>
  <si>
    <t>Balance Sheet as at 31 December 2022</t>
  </si>
  <si>
    <t>Balance Sheet as at 31 December 2021</t>
  </si>
  <si>
    <t xml:space="preserve">   -Stedham/Iping Parish Council </t>
  </si>
  <si>
    <t xml:space="preserve">  -Stedham/Iping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</si>
</sst>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7"/>
  <sheetViews>
    <sheetView workbookViewId="0">
      <selection activeCell="F6" sqref="F6"/>
    </sheetView>
  </sheetViews>
  <sheetFormatPr defaultRowHeight="15" x14ac:dyDescent="0.25"/>
  <cols>
    <col min="2" max="2" width="10" bestFit="1" customWidth="1"/>
  </cols>
  <sheetData>
    <row r="2" spans="2:10" ht="18.75" x14ac:dyDescent="0.3">
      <c r="B2" s="6" t="s">
        <v>0</v>
      </c>
      <c r="D2" s="3"/>
      <c r="E2" s="3"/>
      <c r="F2" s="3"/>
      <c r="G2" s="3"/>
      <c r="H2" s="3"/>
      <c r="I2" s="3"/>
      <c r="J2" s="3"/>
    </row>
    <row r="3" spans="2:10" ht="18.75" x14ac:dyDescent="0.3">
      <c r="B3" s="6"/>
      <c r="D3" s="3"/>
      <c r="E3" s="3"/>
      <c r="F3" s="3"/>
      <c r="G3" s="3"/>
      <c r="H3" s="3"/>
      <c r="I3" s="3"/>
      <c r="J3" s="3"/>
    </row>
    <row r="4" spans="2:10" ht="15.75" x14ac:dyDescent="0.25">
      <c r="B4" s="3" t="s">
        <v>25</v>
      </c>
      <c r="D4" s="3"/>
      <c r="E4" s="3"/>
      <c r="F4" s="3"/>
      <c r="G4" s="3"/>
      <c r="H4" s="3"/>
      <c r="I4" s="3"/>
      <c r="J4" s="3"/>
    </row>
    <row r="5" spans="2:10" x14ac:dyDescent="0.25">
      <c r="J5" s="8"/>
    </row>
    <row r="6" spans="2:10" x14ac:dyDescent="0.25">
      <c r="B6" s="5">
        <v>2017</v>
      </c>
      <c r="H6" s="5">
        <v>2018</v>
      </c>
    </row>
    <row r="7" spans="2:10" x14ac:dyDescent="0.25">
      <c r="B7" s="5" t="s">
        <v>5</v>
      </c>
      <c r="D7" s="1" t="s">
        <v>3</v>
      </c>
      <c r="H7" s="5" t="s">
        <v>5</v>
      </c>
    </row>
    <row r="8" spans="2:10" x14ac:dyDescent="0.25">
      <c r="B8" s="2"/>
      <c r="H8" s="2"/>
    </row>
    <row r="9" spans="2:10" x14ac:dyDescent="0.25">
      <c r="B9" s="7">
        <v>50</v>
      </c>
      <c r="D9" t="s">
        <v>15</v>
      </c>
      <c r="H9" s="7">
        <v>50</v>
      </c>
    </row>
    <row r="10" spans="2:10" x14ac:dyDescent="0.25">
      <c r="B10" s="7"/>
      <c r="D10" t="s">
        <v>18</v>
      </c>
      <c r="H10" s="7">
        <v>300</v>
      </c>
    </row>
    <row r="11" spans="2:10" x14ac:dyDescent="0.25">
      <c r="B11" s="7">
        <v>0.14000000000000001</v>
      </c>
      <c r="D11" t="s">
        <v>1</v>
      </c>
      <c r="H11" s="8">
        <v>1.55</v>
      </c>
    </row>
    <row r="12" spans="2:10" x14ac:dyDescent="0.25">
      <c r="B12" s="7"/>
      <c r="H12" s="8"/>
    </row>
    <row r="13" spans="2:10" x14ac:dyDescent="0.25">
      <c r="B13" s="11">
        <f>B11+B10+B9</f>
        <v>50.14</v>
      </c>
      <c r="D13" s="1" t="s">
        <v>2</v>
      </c>
      <c r="H13" s="11">
        <f>H11+H10+H9</f>
        <v>351.55</v>
      </c>
    </row>
    <row r="14" spans="2:10" x14ac:dyDescent="0.25">
      <c r="B14" s="8"/>
      <c r="H14" s="8"/>
    </row>
    <row r="15" spans="2:10" x14ac:dyDescent="0.25">
      <c r="B15" s="8"/>
      <c r="D15" s="1" t="s">
        <v>4</v>
      </c>
      <c r="H15" s="8"/>
    </row>
    <row r="16" spans="2:10" x14ac:dyDescent="0.25">
      <c r="B16" s="8"/>
      <c r="H16" s="8"/>
    </row>
    <row r="17" spans="2:8" x14ac:dyDescent="0.25">
      <c r="B17" s="8">
        <v>57.75</v>
      </c>
      <c r="D17" t="s">
        <v>6</v>
      </c>
      <c r="H17" s="7">
        <v>129.5</v>
      </c>
    </row>
    <row r="18" spans="2:8" x14ac:dyDescent="0.25">
      <c r="B18" s="8"/>
      <c r="H18" s="8"/>
    </row>
    <row r="19" spans="2:8" x14ac:dyDescent="0.25">
      <c r="B19" s="12">
        <v>57.75</v>
      </c>
      <c r="D19" t="s">
        <v>7</v>
      </c>
      <c r="H19" s="11">
        <f>H17</f>
        <v>129.5</v>
      </c>
    </row>
    <row r="20" spans="2:8" x14ac:dyDescent="0.25">
      <c r="B20" s="9"/>
      <c r="H20" s="9"/>
    </row>
    <row r="21" spans="2:8" ht="15.75" thickBot="1" x14ac:dyDescent="0.3">
      <c r="B21" s="10">
        <f>B13-B19</f>
        <v>-7.6099999999999994</v>
      </c>
      <c r="D21" s="1" t="s">
        <v>17</v>
      </c>
      <c r="H21" s="13">
        <f>H13-H19</f>
        <v>222.05</v>
      </c>
    </row>
    <row r="22" spans="2:8" ht="15.75" thickTop="1" x14ac:dyDescent="0.25">
      <c r="B22" s="5"/>
      <c r="D22" s="1"/>
      <c r="H22" s="5"/>
    </row>
    <row r="23" spans="2:8" x14ac:dyDescent="0.25">
      <c r="B23" s="2"/>
      <c r="H23" s="2"/>
    </row>
    <row r="24" spans="2:8" ht="15.75" x14ac:dyDescent="0.25">
      <c r="B24" s="4" t="s">
        <v>19</v>
      </c>
      <c r="D24" s="3"/>
      <c r="H24" s="2"/>
    </row>
    <row r="25" spans="2:8" ht="15.75" x14ac:dyDescent="0.25">
      <c r="B25" s="4"/>
      <c r="D25" s="3"/>
      <c r="H25" s="2"/>
    </row>
    <row r="26" spans="2:8" x14ac:dyDescent="0.25">
      <c r="B26" s="5">
        <v>2017</v>
      </c>
      <c r="H26" s="5">
        <v>2018</v>
      </c>
    </row>
    <row r="27" spans="2:8" x14ac:dyDescent="0.25">
      <c r="B27" s="5" t="s">
        <v>5</v>
      </c>
      <c r="D27" s="1" t="s">
        <v>11</v>
      </c>
      <c r="H27" s="5" t="s">
        <v>5</v>
      </c>
    </row>
    <row r="28" spans="2:8" x14ac:dyDescent="0.25">
      <c r="B28" s="8"/>
      <c r="H28" s="2"/>
    </row>
    <row r="29" spans="2:8" x14ac:dyDescent="0.25">
      <c r="B29" s="8">
        <v>291.11</v>
      </c>
      <c r="D29" t="s">
        <v>8</v>
      </c>
      <c r="H29" s="8">
        <v>511.61</v>
      </c>
    </row>
    <row r="30" spans="2:8" x14ac:dyDescent="0.25">
      <c r="B30" s="8">
        <v>772.46</v>
      </c>
      <c r="D30" t="s">
        <v>9</v>
      </c>
      <c r="H30" s="8">
        <v>774.01</v>
      </c>
    </row>
    <row r="31" spans="2:8" x14ac:dyDescent="0.25">
      <c r="B31" s="8"/>
      <c r="H31" s="8"/>
    </row>
    <row r="32" spans="2:8" ht="15.75" thickBot="1" x14ac:dyDescent="0.3">
      <c r="B32" s="10">
        <f>B30+B29</f>
        <v>1063.5700000000002</v>
      </c>
      <c r="H32" s="10">
        <f>H30+H29</f>
        <v>1285.6199999999999</v>
      </c>
    </row>
    <row r="33" spans="2:8" ht="15.75" thickTop="1" x14ac:dyDescent="0.25">
      <c r="B33" s="8"/>
      <c r="D33" s="1" t="s">
        <v>12</v>
      </c>
      <c r="H33" s="8"/>
    </row>
    <row r="34" spans="2:8" x14ac:dyDescent="0.25">
      <c r="B34" s="8"/>
      <c r="H34" s="8"/>
    </row>
    <row r="35" spans="2:8" x14ac:dyDescent="0.25">
      <c r="B35" s="8">
        <v>1071.18</v>
      </c>
      <c r="D35" t="s">
        <v>10</v>
      </c>
      <c r="H35" s="8">
        <v>1063.57</v>
      </c>
    </row>
    <row r="36" spans="2:8" x14ac:dyDescent="0.25">
      <c r="B36" s="8">
        <v>-7.61</v>
      </c>
      <c r="D36" t="s">
        <v>16</v>
      </c>
      <c r="H36" s="7">
        <f>+H21</f>
        <v>222.05</v>
      </c>
    </row>
    <row r="37" spans="2:8" x14ac:dyDescent="0.25">
      <c r="B37" s="8"/>
      <c r="H37" s="8"/>
    </row>
    <row r="38" spans="2:8" ht="15.75" thickBot="1" x14ac:dyDescent="0.3">
      <c r="B38" s="10">
        <f>B35+B36</f>
        <v>1063.5700000000002</v>
      </c>
      <c r="H38" s="10">
        <f>H35+H36</f>
        <v>1285.6199999999999</v>
      </c>
    </row>
    <row r="39" spans="2:8" ht="15.75" thickTop="1" x14ac:dyDescent="0.25">
      <c r="H39" s="2"/>
    </row>
    <row r="46" spans="2:8" x14ac:dyDescent="0.25">
      <c r="B46" t="s">
        <v>13</v>
      </c>
    </row>
    <row r="47" spans="2:8" x14ac:dyDescent="0.25">
      <c r="B47" t="s">
        <v>14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6"/>
  <sheetViews>
    <sheetView topLeftCell="A13" workbookViewId="0">
      <selection activeCell="H6" sqref="H6"/>
    </sheetView>
  </sheetViews>
  <sheetFormatPr defaultRowHeight="15" x14ac:dyDescent="0.25"/>
  <sheetData>
    <row r="2" spans="2:9" ht="18.75" x14ac:dyDescent="0.3">
      <c r="B2" s="6" t="s">
        <v>0</v>
      </c>
      <c r="D2" s="3"/>
      <c r="E2" s="3"/>
      <c r="F2" s="3"/>
      <c r="G2" s="3"/>
      <c r="H2" s="3"/>
      <c r="I2" s="3"/>
    </row>
    <row r="3" spans="2:9" ht="18.75" x14ac:dyDescent="0.3">
      <c r="B3" s="6"/>
      <c r="D3" s="3"/>
      <c r="E3" s="3"/>
      <c r="F3" s="3"/>
      <c r="G3" s="3"/>
      <c r="H3" s="3"/>
      <c r="I3" s="3"/>
    </row>
    <row r="4" spans="2:9" ht="15.75" x14ac:dyDescent="0.25">
      <c r="B4" s="3" t="s">
        <v>24</v>
      </c>
      <c r="D4" s="3"/>
      <c r="E4" s="3"/>
      <c r="F4" s="3"/>
      <c r="G4" s="3"/>
      <c r="H4" s="3"/>
      <c r="I4" s="3"/>
    </row>
    <row r="6" spans="2:9" x14ac:dyDescent="0.25">
      <c r="B6" s="5">
        <v>2018</v>
      </c>
      <c r="H6" s="5">
        <v>2019</v>
      </c>
    </row>
    <row r="7" spans="2:9" x14ac:dyDescent="0.25">
      <c r="B7" s="5" t="s">
        <v>5</v>
      </c>
      <c r="D7" s="1" t="s">
        <v>3</v>
      </c>
      <c r="H7" s="5" t="s">
        <v>5</v>
      </c>
    </row>
    <row r="8" spans="2:9" x14ac:dyDescent="0.25">
      <c r="B8" s="2"/>
      <c r="H8" s="2"/>
    </row>
    <row r="9" spans="2:9" x14ac:dyDescent="0.25">
      <c r="B9" s="7">
        <v>50</v>
      </c>
      <c r="D9" t="s">
        <v>15</v>
      </c>
      <c r="H9" s="15">
        <v>50</v>
      </c>
    </row>
    <row r="10" spans="2:9" x14ac:dyDescent="0.25">
      <c r="B10" s="7">
        <v>300</v>
      </c>
      <c r="D10" t="s">
        <v>18</v>
      </c>
      <c r="H10" s="15"/>
    </row>
    <row r="11" spans="2:9" x14ac:dyDescent="0.25">
      <c r="B11" s="7">
        <v>1.55</v>
      </c>
      <c r="D11" t="s">
        <v>1</v>
      </c>
      <c r="H11" s="14">
        <v>1.36</v>
      </c>
    </row>
    <row r="12" spans="2:9" x14ac:dyDescent="0.25">
      <c r="B12" s="7"/>
      <c r="H12" s="8"/>
    </row>
    <row r="13" spans="2:9" x14ac:dyDescent="0.25">
      <c r="B13" s="11">
        <f>B11+B10+B9</f>
        <v>351.55</v>
      </c>
      <c r="D13" s="1" t="s">
        <v>2</v>
      </c>
      <c r="H13" s="11">
        <f>H11+H10+H9</f>
        <v>51.36</v>
      </c>
    </row>
    <row r="14" spans="2:9" x14ac:dyDescent="0.25">
      <c r="B14" s="8"/>
      <c r="H14" s="8"/>
    </row>
    <row r="15" spans="2:9" x14ac:dyDescent="0.25">
      <c r="B15" s="8"/>
      <c r="D15" s="1" t="s">
        <v>4</v>
      </c>
      <c r="H15" s="8"/>
    </row>
    <row r="16" spans="2:9" x14ac:dyDescent="0.25">
      <c r="B16" s="8"/>
      <c r="H16" s="8"/>
    </row>
    <row r="17" spans="2:8" x14ac:dyDescent="0.25">
      <c r="B17" s="7">
        <v>129.5</v>
      </c>
      <c r="D17" t="s">
        <v>6</v>
      </c>
      <c r="H17" s="7">
        <v>66.25</v>
      </c>
    </row>
    <row r="18" spans="2:8" x14ac:dyDescent="0.25">
      <c r="B18" s="8"/>
      <c r="D18" t="s">
        <v>20</v>
      </c>
      <c r="H18" s="7">
        <v>591.84</v>
      </c>
    </row>
    <row r="19" spans="2:8" x14ac:dyDescent="0.25">
      <c r="B19" s="8"/>
      <c r="H19" s="8"/>
    </row>
    <row r="20" spans="2:8" x14ac:dyDescent="0.25">
      <c r="B20" s="11">
        <f>B17</f>
        <v>129.5</v>
      </c>
      <c r="D20" t="s">
        <v>7</v>
      </c>
      <c r="H20" s="11">
        <f>H18+H17</f>
        <v>658.09</v>
      </c>
    </row>
    <row r="21" spans="2:8" x14ac:dyDescent="0.25">
      <c r="B21" s="9"/>
      <c r="H21" s="9"/>
    </row>
    <row r="22" spans="2:8" ht="15.75" thickBot="1" x14ac:dyDescent="0.3">
      <c r="B22" s="10">
        <f>B13-B20</f>
        <v>222.05</v>
      </c>
      <c r="D22" s="1" t="s">
        <v>21</v>
      </c>
      <c r="H22" s="13">
        <f>H13-H20</f>
        <v>-606.73</v>
      </c>
    </row>
    <row r="23" spans="2:8" ht="15.75" thickTop="1" x14ac:dyDescent="0.25">
      <c r="B23" s="5"/>
      <c r="D23" s="1"/>
      <c r="H23" s="5"/>
    </row>
    <row r="24" spans="2:8" x14ac:dyDescent="0.25">
      <c r="B24" s="2"/>
      <c r="H24" s="2"/>
    </row>
    <row r="25" spans="2:8" ht="15.75" x14ac:dyDescent="0.25">
      <c r="B25" s="4" t="s">
        <v>23</v>
      </c>
      <c r="D25" s="3"/>
      <c r="H25" s="2"/>
    </row>
    <row r="26" spans="2:8" ht="15.75" x14ac:dyDescent="0.25">
      <c r="B26" s="4"/>
      <c r="D26" s="3"/>
      <c r="H26" s="2"/>
    </row>
    <row r="27" spans="2:8" x14ac:dyDescent="0.25">
      <c r="B27" s="5">
        <v>2018</v>
      </c>
      <c r="H27" s="5">
        <v>2019</v>
      </c>
    </row>
    <row r="28" spans="2:8" x14ac:dyDescent="0.25">
      <c r="B28" s="5" t="s">
        <v>5</v>
      </c>
      <c r="D28" s="1" t="s">
        <v>11</v>
      </c>
      <c r="H28" s="5" t="s">
        <v>5</v>
      </c>
    </row>
    <row r="29" spans="2:8" x14ac:dyDescent="0.25">
      <c r="B29" s="8"/>
      <c r="H29" s="2"/>
    </row>
    <row r="30" spans="2:8" x14ac:dyDescent="0.25">
      <c r="B30" s="8">
        <v>511.61</v>
      </c>
      <c r="D30" t="s">
        <v>8</v>
      </c>
      <c r="H30" s="14">
        <v>303.52</v>
      </c>
    </row>
    <row r="31" spans="2:8" x14ac:dyDescent="0.25">
      <c r="B31" s="8">
        <v>774.01</v>
      </c>
      <c r="D31" t="s">
        <v>9</v>
      </c>
      <c r="H31" s="14">
        <v>375.37</v>
      </c>
    </row>
    <row r="32" spans="2:8" x14ac:dyDescent="0.25">
      <c r="B32" s="8"/>
      <c r="H32" s="8"/>
    </row>
    <row r="33" spans="2:8" ht="15.75" thickBot="1" x14ac:dyDescent="0.3">
      <c r="B33" s="10">
        <f>B31+B30</f>
        <v>1285.6199999999999</v>
      </c>
      <c r="H33" s="10">
        <f>H31+H30</f>
        <v>678.89</v>
      </c>
    </row>
    <row r="34" spans="2:8" ht="15.75" thickTop="1" x14ac:dyDescent="0.25">
      <c r="B34" s="8"/>
      <c r="D34" s="1" t="s">
        <v>12</v>
      </c>
      <c r="H34" s="8"/>
    </row>
    <row r="35" spans="2:8" x14ac:dyDescent="0.25">
      <c r="B35" s="8"/>
      <c r="H35" s="8"/>
    </row>
    <row r="36" spans="2:8" x14ac:dyDescent="0.25">
      <c r="B36" s="8">
        <v>1063.57</v>
      </c>
      <c r="D36" t="s">
        <v>10</v>
      </c>
      <c r="H36" s="8">
        <v>1285.6199999999999</v>
      </c>
    </row>
    <row r="37" spans="2:8" x14ac:dyDescent="0.25">
      <c r="B37" s="8">
        <v>222.05</v>
      </c>
      <c r="D37" t="s">
        <v>22</v>
      </c>
      <c r="H37" s="7">
        <f>+H22</f>
        <v>-606.73</v>
      </c>
    </row>
    <row r="38" spans="2:8" x14ac:dyDescent="0.25">
      <c r="B38" s="8"/>
      <c r="H38" s="8"/>
    </row>
    <row r="39" spans="2:8" ht="15.75" thickBot="1" x14ac:dyDescent="0.3">
      <c r="B39" s="10">
        <f>B36+B37</f>
        <v>1285.6199999999999</v>
      </c>
      <c r="H39" s="10">
        <f>H36+H37</f>
        <v>678.88999999999987</v>
      </c>
    </row>
    <row r="40" spans="2:8" ht="15.75" thickTop="1" x14ac:dyDescent="0.25">
      <c r="H40" s="2"/>
    </row>
    <row r="45" spans="2:8" x14ac:dyDescent="0.25">
      <c r="B45" t="s">
        <v>13</v>
      </c>
    </row>
    <row r="46" spans="2:8" x14ac:dyDescent="0.25">
      <c r="B46" t="s">
        <v>14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48"/>
  <sheetViews>
    <sheetView workbookViewId="0">
      <selection sqref="A1:I50"/>
    </sheetView>
  </sheetViews>
  <sheetFormatPr defaultRowHeight="15" x14ac:dyDescent="0.25"/>
  <sheetData>
    <row r="2" spans="2:9" ht="18.75" x14ac:dyDescent="0.3">
      <c r="B2" s="6" t="s">
        <v>0</v>
      </c>
      <c r="D2" s="3"/>
      <c r="E2" s="3"/>
      <c r="F2" s="3"/>
      <c r="G2" s="3"/>
      <c r="H2" s="3"/>
      <c r="I2" s="3"/>
    </row>
    <row r="3" spans="2:9" ht="18.75" x14ac:dyDescent="0.3">
      <c r="B3" s="6"/>
      <c r="D3" s="3"/>
      <c r="E3" s="3"/>
      <c r="F3" s="3"/>
      <c r="G3" s="3"/>
      <c r="H3" s="3"/>
      <c r="I3" s="3"/>
    </row>
    <row r="4" spans="2:9" ht="15.75" x14ac:dyDescent="0.25">
      <c r="B4" s="3" t="s">
        <v>26</v>
      </c>
      <c r="D4" s="3"/>
      <c r="E4" s="3"/>
      <c r="F4" s="3"/>
      <c r="G4" s="3"/>
      <c r="H4" s="3"/>
      <c r="I4" s="3"/>
    </row>
    <row r="6" spans="2:9" x14ac:dyDescent="0.25">
      <c r="B6" s="5">
        <v>2019</v>
      </c>
      <c r="H6" s="5">
        <v>2020</v>
      </c>
    </row>
    <row r="7" spans="2:9" x14ac:dyDescent="0.25">
      <c r="B7" s="5" t="s">
        <v>5</v>
      </c>
      <c r="D7" s="1" t="s">
        <v>3</v>
      </c>
      <c r="H7" s="5" t="s">
        <v>5</v>
      </c>
    </row>
    <row r="8" spans="2:9" x14ac:dyDescent="0.25">
      <c r="B8" s="2"/>
      <c r="D8" t="s">
        <v>28</v>
      </c>
      <c r="H8" s="2"/>
    </row>
    <row r="9" spans="2:9" x14ac:dyDescent="0.25">
      <c r="B9" s="7">
        <v>50</v>
      </c>
      <c r="D9" t="s">
        <v>29</v>
      </c>
      <c r="G9" s="16">
        <v>50</v>
      </c>
      <c r="H9" s="15"/>
    </row>
    <row r="10" spans="2:9" x14ac:dyDescent="0.25">
      <c r="B10" s="7"/>
      <c r="D10" t="s">
        <v>30</v>
      </c>
      <c r="G10" s="16">
        <v>50</v>
      </c>
      <c r="H10" s="15"/>
    </row>
    <row r="11" spans="2:9" x14ac:dyDescent="0.25">
      <c r="B11" s="7"/>
      <c r="D11" t="s">
        <v>31</v>
      </c>
      <c r="G11" s="16">
        <v>100</v>
      </c>
      <c r="H11" s="15"/>
    </row>
    <row r="12" spans="2:9" x14ac:dyDescent="0.25">
      <c r="B12" s="7"/>
      <c r="D12" t="s">
        <v>32</v>
      </c>
      <c r="G12" s="16">
        <v>250</v>
      </c>
      <c r="H12" s="15">
        <f>SUM(G9:G12)</f>
        <v>450</v>
      </c>
    </row>
    <row r="13" spans="2:9" x14ac:dyDescent="0.25">
      <c r="B13" s="7">
        <v>1.36</v>
      </c>
      <c r="D13" t="s">
        <v>1</v>
      </c>
      <c r="H13" s="14">
        <v>0.28999999999999998</v>
      </c>
    </row>
    <row r="14" spans="2:9" x14ac:dyDescent="0.25">
      <c r="B14" s="7"/>
      <c r="H14" s="8"/>
    </row>
    <row r="15" spans="2:9" x14ac:dyDescent="0.25">
      <c r="B15" s="11">
        <f>B13+B10+B9</f>
        <v>51.36</v>
      </c>
      <c r="D15" s="1" t="s">
        <v>2</v>
      </c>
      <c r="H15" s="11">
        <f>SUM(H9:H14)</f>
        <v>450.29</v>
      </c>
    </row>
    <row r="16" spans="2:9" x14ac:dyDescent="0.25">
      <c r="B16" s="8"/>
      <c r="H16" s="8"/>
    </row>
    <row r="17" spans="2:8" x14ac:dyDescent="0.25">
      <c r="B17" s="8"/>
      <c r="D17" s="1" t="s">
        <v>4</v>
      </c>
      <c r="H17" s="8"/>
    </row>
    <row r="18" spans="2:8" x14ac:dyDescent="0.25">
      <c r="B18" s="8"/>
      <c r="H18" s="8"/>
    </row>
    <row r="19" spans="2:8" x14ac:dyDescent="0.25">
      <c r="B19" s="7">
        <v>66.25</v>
      </c>
      <c r="D19" t="s">
        <v>6</v>
      </c>
      <c r="H19" s="7">
        <v>19.100000000000001</v>
      </c>
    </row>
    <row r="20" spans="2:8" x14ac:dyDescent="0.25">
      <c r="B20" s="8">
        <v>591.84</v>
      </c>
      <c r="D20" t="s">
        <v>20</v>
      </c>
      <c r="H20" s="7"/>
    </row>
    <row r="21" spans="2:8" x14ac:dyDescent="0.25">
      <c r="B21" s="8"/>
      <c r="H21" s="8"/>
    </row>
    <row r="22" spans="2:8" x14ac:dyDescent="0.25">
      <c r="B22" s="11">
        <f>SUM(B19:B21)</f>
        <v>658.09</v>
      </c>
      <c r="D22" t="s">
        <v>7</v>
      </c>
      <c r="H22" s="11">
        <f>H20+H19</f>
        <v>19.100000000000001</v>
      </c>
    </row>
    <row r="23" spans="2:8" x14ac:dyDescent="0.25">
      <c r="B23" s="9"/>
      <c r="H23" s="9"/>
    </row>
    <row r="24" spans="2:8" ht="15.75" thickBot="1" x14ac:dyDescent="0.3">
      <c r="B24" s="10">
        <f>B15-B22</f>
        <v>-606.73</v>
      </c>
      <c r="D24" s="1" t="s">
        <v>21</v>
      </c>
      <c r="H24" s="13">
        <f>H15-H22</f>
        <v>431.19</v>
      </c>
    </row>
    <row r="25" spans="2:8" ht="15.75" thickTop="1" x14ac:dyDescent="0.25">
      <c r="B25" s="5"/>
      <c r="D25" s="1"/>
      <c r="H25" s="5"/>
    </row>
    <row r="26" spans="2:8" x14ac:dyDescent="0.25">
      <c r="B26" s="2"/>
      <c r="H26" s="2"/>
    </row>
    <row r="27" spans="2:8" ht="15.75" x14ac:dyDescent="0.25">
      <c r="B27" s="4" t="s">
        <v>27</v>
      </c>
      <c r="D27" s="3"/>
      <c r="H27" s="2"/>
    </row>
    <row r="28" spans="2:8" ht="15.75" x14ac:dyDescent="0.25">
      <c r="B28" s="4"/>
      <c r="D28" s="3"/>
      <c r="H28" s="2"/>
    </row>
    <row r="29" spans="2:8" x14ac:dyDescent="0.25">
      <c r="B29" s="5">
        <v>2019</v>
      </c>
      <c r="H29" s="5">
        <v>2020</v>
      </c>
    </row>
    <row r="30" spans="2:8" x14ac:dyDescent="0.25">
      <c r="B30" s="5" t="s">
        <v>5</v>
      </c>
      <c r="D30" s="1" t="s">
        <v>11</v>
      </c>
      <c r="H30" s="5" t="s">
        <v>5</v>
      </c>
    </row>
    <row r="31" spans="2:8" x14ac:dyDescent="0.25">
      <c r="B31" s="8"/>
      <c r="H31" s="2"/>
    </row>
    <row r="32" spans="2:8" x14ac:dyDescent="0.25">
      <c r="B32" s="8">
        <v>303.52</v>
      </c>
      <c r="D32" t="s">
        <v>8</v>
      </c>
      <c r="H32" s="14">
        <v>734.42</v>
      </c>
    </row>
    <row r="33" spans="2:8" x14ac:dyDescent="0.25">
      <c r="B33" s="8">
        <v>375.37</v>
      </c>
      <c r="D33" t="s">
        <v>9</v>
      </c>
      <c r="H33" s="14">
        <v>375.66</v>
      </c>
    </row>
    <row r="34" spans="2:8" x14ac:dyDescent="0.25">
      <c r="B34" s="8"/>
      <c r="H34" s="8"/>
    </row>
    <row r="35" spans="2:8" ht="15.75" thickBot="1" x14ac:dyDescent="0.3">
      <c r="B35" s="10">
        <f>B33+B32</f>
        <v>678.89</v>
      </c>
      <c r="H35" s="10">
        <f>SUM(H32:H34)</f>
        <v>1110.08</v>
      </c>
    </row>
    <row r="36" spans="2:8" ht="15.75" thickTop="1" x14ac:dyDescent="0.25">
      <c r="B36" s="8"/>
      <c r="D36" s="1" t="s">
        <v>12</v>
      </c>
      <c r="H36" s="8"/>
    </row>
    <row r="37" spans="2:8" x14ac:dyDescent="0.25">
      <c r="B37" s="8"/>
      <c r="H37" s="8"/>
    </row>
    <row r="38" spans="2:8" x14ac:dyDescent="0.25">
      <c r="B38" s="8">
        <v>1285.6199999999999</v>
      </c>
      <c r="D38" t="s">
        <v>10</v>
      </c>
      <c r="H38" s="8">
        <v>678.89</v>
      </c>
    </row>
    <row r="39" spans="2:8" x14ac:dyDescent="0.25">
      <c r="B39" s="8">
        <v>-606.73</v>
      </c>
      <c r="D39" t="s">
        <v>22</v>
      </c>
      <c r="H39" s="7">
        <f>+H24</f>
        <v>431.19</v>
      </c>
    </row>
    <row r="40" spans="2:8" x14ac:dyDescent="0.25">
      <c r="B40" s="8"/>
      <c r="H40" s="8"/>
    </row>
    <row r="41" spans="2:8" ht="15.75" thickBot="1" x14ac:dyDescent="0.3">
      <c r="B41" s="10">
        <f>B38+B39</f>
        <v>678.88999999999987</v>
      </c>
      <c r="H41" s="10">
        <f>H38+H39</f>
        <v>1110.08</v>
      </c>
    </row>
    <row r="42" spans="2:8" ht="15.75" thickTop="1" x14ac:dyDescent="0.25">
      <c r="H42" s="2"/>
    </row>
    <row r="47" spans="2:8" x14ac:dyDescent="0.25">
      <c r="B47" t="s">
        <v>13</v>
      </c>
    </row>
    <row r="48" spans="2:8" x14ac:dyDescent="0.25">
      <c r="B48" t="s">
        <v>14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49"/>
  <sheetViews>
    <sheetView topLeftCell="A4" workbookViewId="0">
      <selection activeCell="A2" sqref="A2:I43"/>
    </sheetView>
  </sheetViews>
  <sheetFormatPr defaultRowHeight="15" x14ac:dyDescent="0.25"/>
  <cols>
    <col min="6" max="6" width="10.140625" customWidth="1"/>
  </cols>
  <sheetData>
    <row r="2" spans="2:9" ht="18.75" x14ac:dyDescent="0.3">
      <c r="B2" s="6" t="s">
        <v>0</v>
      </c>
      <c r="D2" s="3"/>
      <c r="E2" s="3"/>
      <c r="F2" s="3"/>
      <c r="G2" s="3"/>
      <c r="H2" s="3"/>
      <c r="I2" s="3"/>
    </row>
    <row r="3" spans="2:9" ht="18.75" x14ac:dyDescent="0.3">
      <c r="B3" s="6"/>
      <c r="D3" s="3"/>
      <c r="E3" s="3"/>
      <c r="F3" s="3"/>
      <c r="G3" s="3"/>
      <c r="H3" s="3"/>
      <c r="I3" s="3"/>
    </row>
    <row r="4" spans="2:9" ht="15.75" x14ac:dyDescent="0.25">
      <c r="B4" s="3" t="s">
        <v>33</v>
      </c>
      <c r="D4" s="3"/>
      <c r="E4" s="3"/>
      <c r="F4" s="3"/>
      <c r="G4" s="3"/>
      <c r="H4" s="3"/>
      <c r="I4" s="3"/>
    </row>
    <row r="6" spans="2:9" x14ac:dyDescent="0.25">
      <c r="B6" s="5">
        <v>2019</v>
      </c>
      <c r="H6" s="5">
        <v>2021</v>
      </c>
    </row>
    <row r="7" spans="2:9" x14ac:dyDescent="0.25">
      <c r="B7" s="5" t="s">
        <v>5</v>
      </c>
      <c r="D7" s="1" t="s">
        <v>3</v>
      </c>
      <c r="H7" s="5" t="s">
        <v>5</v>
      </c>
    </row>
    <row r="8" spans="2:9" x14ac:dyDescent="0.25">
      <c r="B8" s="2"/>
      <c r="D8" t="s">
        <v>28</v>
      </c>
      <c r="H8" s="2"/>
    </row>
    <row r="9" spans="2:9" x14ac:dyDescent="0.25">
      <c r="B9" s="7">
        <v>50</v>
      </c>
      <c r="D9" t="s">
        <v>29</v>
      </c>
      <c r="G9" s="16">
        <v>50</v>
      </c>
      <c r="H9" s="15"/>
    </row>
    <row r="10" spans="2:9" x14ac:dyDescent="0.25">
      <c r="B10" s="7"/>
      <c r="D10" t="s">
        <v>38</v>
      </c>
      <c r="G10" s="16">
        <v>50</v>
      </c>
      <c r="H10" s="15"/>
    </row>
    <row r="11" spans="2:9" x14ac:dyDescent="0.25">
      <c r="B11" s="7">
        <v>50</v>
      </c>
      <c r="D11" t="s">
        <v>30</v>
      </c>
      <c r="G11" s="16"/>
      <c r="H11" s="15"/>
    </row>
    <row r="12" spans="2:9" x14ac:dyDescent="0.25">
      <c r="B12" s="7">
        <v>100</v>
      </c>
      <c r="D12" t="s">
        <v>31</v>
      </c>
      <c r="G12" s="16"/>
      <c r="H12" s="15"/>
    </row>
    <row r="13" spans="2:9" x14ac:dyDescent="0.25">
      <c r="B13" s="7">
        <v>250</v>
      </c>
      <c r="D13" t="s">
        <v>32</v>
      </c>
      <c r="G13" s="16"/>
      <c r="H13" s="15">
        <f>SUM(G9:G13)</f>
        <v>100</v>
      </c>
    </row>
    <row r="14" spans="2:9" x14ac:dyDescent="0.25">
      <c r="B14" s="7">
        <v>0.28999999999999998</v>
      </c>
      <c r="D14" t="s">
        <v>1</v>
      </c>
      <c r="H14" s="14">
        <v>0.04</v>
      </c>
    </row>
    <row r="15" spans="2:9" x14ac:dyDescent="0.25">
      <c r="B15" s="7"/>
      <c r="H15" s="8"/>
    </row>
    <row r="16" spans="2:9" x14ac:dyDescent="0.25">
      <c r="B16" s="11">
        <f>SUM(B9:B15)</f>
        <v>450.29</v>
      </c>
      <c r="D16" s="1" t="s">
        <v>2</v>
      </c>
      <c r="H16" s="11">
        <f>SUM(H9:H15)</f>
        <v>100.04</v>
      </c>
    </row>
    <row r="17" spans="2:8" x14ac:dyDescent="0.25">
      <c r="B17" s="8"/>
      <c r="H17" s="8"/>
    </row>
    <row r="18" spans="2:8" x14ac:dyDescent="0.25">
      <c r="B18" s="8"/>
      <c r="D18" s="1" t="s">
        <v>4</v>
      </c>
      <c r="H18" s="8"/>
    </row>
    <row r="19" spans="2:8" x14ac:dyDescent="0.25">
      <c r="B19" s="8"/>
      <c r="H19" s="8"/>
    </row>
    <row r="20" spans="2:8" x14ac:dyDescent="0.25">
      <c r="B20" s="7">
        <v>19.100000000000001</v>
      </c>
      <c r="D20" t="s">
        <v>6</v>
      </c>
      <c r="H20" s="7">
        <v>46.25</v>
      </c>
    </row>
    <row r="21" spans="2:8" x14ac:dyDescent="0.25">
      <c r="B21" s="8"/>
      <c r="H21" s="7"/>
    </row>
    <row r="22" spans="2:8" x14ac:dyDescent="0.25">
      <c r="B22" s="8"/>
      <c r="H22" s="8"/>
    </row>
    <row r="23" spans="2:8" x14ac:dyDescent="0.25">
      <c r="B23" s="11">
        <f>SUM(B20:B22)</f>
        <v>19.100000000000001</v>
      </c>
      <c r="D23" t="s">
        <v>7</v>
      </c>
      <c r="H23" s="11">
        <f>H21+H20</f>
        <v>46.25</v>
      </c>
    </row>
    <row r="24" spans="2:8" x14ac:dyDescent="0.25">
      <c r="B24" s="9"/>
      <c r="H24" s="9"/>
    </row>
    <row r="25" spans="2:8" ht="15.75" thickBot="1" x14ac:dyDescent="0.3">
      <c r="B25" s="10">
        <f>B16-B23</f>
        <v>431.19</v>
      </c>
      <c r="D25" s="1" t="s">
        <v>21</v>
      </c>
      <c r="H25" s="13">
        <f>H16-H23</f>
        <v>53.790000000000006</v>
      </c>
    </row>
    <row r="26" spans="2:8" ht="15.75" thickTop="1" x14ac:dyDescent="0.25">
      <c r="B26" s="5"/>
      <c r="D26" s="1"/>
      <c r="H26" s="5"/>
    </row>
    <row r="27" spans="2:8" x14ac:dyDescent="0.25">
      <c r="B27" s="2"/>
      <c r="H27" s="2"/>
    </row>
    <row r="28" spans="2:8" ht="15.75" x14ac:dyDescent="0.25">
      <c r="B28" s="4" t="s">
        <v>36</v>
      </c>
      <c r="D28" s="3"/>
      <c r="H28" s="2"/>
    </row>
    <row r="29" spans="2:8" ht="15.75" x14ac:dyDescent="0.25">
      <c r="B29" s="4"/>
      <c r="D29" s="3"/>
      <c r="H29" s="2"/>
    </row>
    <row r="30" spans="2:8" x14ac:dyDescent="0.25">
      <c r="B30" s="5">
        <v>2019</v>
      </c>
      <c r="H30" s="5">
        <v>2020</v>
      </c>
    </row>
    <row r="31" spans="2:8" x14ac:dyDescent="0.25">
      <c r="B31" s="5" t="s">
        <v>5</v>
      </c>
      <c r="D31" s="1" t="s">
        <v>11</v>
      </c>
      <c r="H31" s="5" t="s">
        <v>5</v>
      </c>
    </row>
    <row r="32" spans="2:8" x14ac:dyDescent="0.25">
      <c r="B32" s="8"/>
      <c r="H32" s="2"/>
    </row>
    <row r="33" spans="2:8" x14ac:dyDescent="0.25">
      <c r="B33" s="8">
        <v>734.42</v>
      </c>
      <c r="D33" t="s">
        <v>8</v>
      </c>
      <c r="H33" s="14">
        <v>788.17</v>
      </c>
    </row>
    <row r="34" spans="2:8" x14ac:dyDescent="0.25">
      <c r="B34" s="8">
        <v>375.66</v>
      </c>
      <c r="D34" t="s">
        <v>9</v>
      </c>
      <c r="H34" s="14">
        <v>375.7</v>
      </c>
    </row>
    <row r="35" spans="2:8" x14ac:dyDescent="0.25">
      <c r="B35" s="8"/>
      <c r="H35" s="8"/>
    </row>
    <row r="36" spans="2:8" ht="15.75" thickBot="1" x14ac:dyDescent="0.3">
      <c r="B36" s="10">
        <f>B34+B33</f>
        <v>1110.08</v>
      </c>
      <c r="H36" s="10">
        <f>SUM(H33:H35)</f>
        <v>1163.8699999999999</v>
      </c>
    </row>
    <row r="37" spans="2:8" ht="15.75" thickTop="1" x14ac:dyDescent="0.25">
      <c r="B37" s="8"/>
      <c r="D37" s="1" t="s">
        <v>12</v>
      </c>
      <c r="H37" s="8"/>
    </row>
    <row r="38" spans="2:8" x14ac:dyDescent="0.25">
      <c r="B38" s="8"/>
      <c r="H38" s="8"/>
    </row>
    <row r="39" spans="2:8" x14ac:dyDescent="0.25">
      <c r="B39" s="8">
        <v>678.89</v>
      </c>
      <c r="D39" t="s">
        <v>10</v>
      </c>
      <c r="H39" s="8">
        <v>1110.08</v>
      </c>
    </row>
    <row r="40" spans="2:8" x14ac:dyDescent="0.25">
      <c r="B40" s="8">
        <v>431.19</v>
      </c>
      <c r="D40" t="s">
        <v>22</v>
      </c>
      <c r="H40" s="7">
        <f>+H25</f>
        <v>53.790000000000006</v>
      </c>
    </row>
    <row r="41" spans="2:8" x14ac:dyDescent="0.25">
      <c r="B41" s="8"/>
      <c r="H41" s="8"/>
    </row>
    <row r="42" spans="2:8" ht="15.75" thickBot="1" x14ac:dyDescent="0.3">
      <c r="B42" s="10">
        <f>B39+B40</f>
        <v>1110.08</v>
      </c>
      <c r="H42" s="10">
        <f>H39+H40</f>
        <v>1163.8699999999999</v>
      </c>
    </row>
    <row r="43" spans="2:8" ht="15.75" thickTop="1" x14ac:dyDescent="0.25">
      <c r="H43" s="2"/>
    </row>
    <row r="48" spans="2:8" x14ac:dyDescent="0.25">
      <c r="B48" t="s">
        <v>13</v>
      </c>
    </row>
    <row r="49" spans="2:2" x14ac:dyDescent="0.25">
      <c r="B49" t="s">
        <v>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46"/>
  <sheetViews>
    <sheetView tabSelected="1" topLeftCell="A12" workbookViewId="0">
      <selection activeCell="A2" sqref="A2:I46"/>
    </sheetView>
  </sheetViews>
  <sheetFormatPr defaultRowHeight="15" x14ac:dyDescent="0.25"/>
  <sheetData>
    <row r="2" spans="2:9" ht="18.75" x14ac:dyDescent="0.3">
      <c r="B2" s="6" t="s">
        <v>0</v>
      </c>
      <c r="D2" s="3"/>
      <c r="E2" s="3"/>
      <c r="F2" s="3"/>
      <c r="G2" s="3"/>
      <c r="H2" s="3"/>
      <c r="I2" s="3"/>
    </row>
    <row r="3" spans="2:9" ht="18.75" x14ac:dyDescent="0.3">
      <c r="B3" s="6"/>
      <c r="D3" s="3"/>
      <c r="E3" s="3"/>
      <c r="F3" s="3"/>
      <c r="G3" s="3"/>
      <c r="H3" s="3"/>
      <c r="I3" s="3"/>
    </row>
    <row r="4" spans="2:9" ht="15.75" x14ac:dyDescent="0.25">
      <c r="B4" s="3" t="s">
        <v>34</v>
      </c>
      <c r="D4" s="3"/>
      <c r="E4" s="3"/>
      <c r="F4" s="3"/>
      <c r="G4" s="3"/>
      <c r="H4" s="3"/>
      <c r="I4" s="3"/>
    </row>
    <row r="6" spans="2:9" x14ac:dyDescent="0.25">
      <c r="B6" s="5">
        <v>2021</v>
      </c>
      <c r="H6" s="5">
        <v>2022</v>
      </c>
    </row>
    <row r="7" spans="2:9" x14ac:dyDescent="0.25">
      <c r="B7" s="5" t="s">
        <v>5</v>
      </c>
      <c r="D7" s="1" t="s">
        <v>3</v>
      </c>
      <c r="H7" s="5" t="s">
        <v>5</v>
      </c>
    </row>
    <row r="8" spans="2:9" x14ac:dyDescent="0.25">
      <c r="B8" s="2"/>
      <c r="D8" t="s">
        <v>28</v>
      </c>
      <c r="H8" s="2"/>
    </row>
    <row r="9" spans="2:9" x14ac:dyDescent="0.25">
      <c r="B9" s="7">
        <v>50</v>
      </c>
      <c r="D9" t="s">
        <v>29</v>
      </c>
      <c r="G9" s="16"/>
      <c r="H9" s="15">
        <v>50</v>
      </c>
    </row>
    <row r="10" spans="2:9" x14ac:dyDescent="0.25">
      <c r="B10" s="7">
        <v>50</v>
      </c>
      <c r="D10" t="s">
        <v>37</v>
      </c>
      <c r="G10" s="16"/>
      <c r="H10" s="15"/>
    </row>
    <row r="11" spans="2:9" x14ac:dyDescent="0.25">
      <c r="B11" s="7">
        <v>0.04</v>
      </c>
      <c r="D11" t="s">
        <v>1</v>
      </c>
      <c r="H11" s="14">
        <v>0.37</v>
      </c>
    </row>
    <row r="12" spans="2:9" x14ac:dyDescent="0.25">
      <c r="B12" s="7"/>
      <c r="H12" s="8"/>
    </row>
    <row r="13" spans="2:9" x14ac:dyDescent="0.25">
      <c r="B13" s="11">
        <f>SUM(B9:B12)</f>
        <v>100.04</v>
      </c>
      <c r="D13" s="1" t="s">
        <v>2</v>
      </c>
      <c r="H13" s="11">
        <f>SUM(H9:H12)</f>
        <v>50.37</v>
      </c>
    </row>
    <row r="14" spans="2:9" x14ac:dyDescent="0.25">
      <c r="B14" s="8"/>
      <c r="H14" s="8"/>
    </row>
    <row r="15" spans="2:9" x14ac:dyDescent="0.25">
      <c r="B15" s="8"/>
      <c r="D15" s="1" t="s">
        <v>4</v>
      </c>
      <c r="H15" s="8"/>
    </row>
    <row r="16" spans="2:9" x14ac:dyDescent="0.25">
      <c r="B16" s="8"/>
      <c r="H16" s="8"/>
    </row>
    <row r="17" spans="2:8" x14ac:dyDescent="0.25">
      <c r="B17" s="7">
        <v>46.25</v>
      </c>
      <c r="D17" t="s">
        <v>6</v>
      </c>
      <c r="H17" s="7">
        <v>76.25</v>
      </c>
    </row>
    <row r="18" spans="2:8" x14ac:dyDescent="0.25">
      <c r="B18" s="8"/>
      <c r="H18" s="7"/>
    </row>
    <row r="19" spans="2:8" x14ac:dyDescent="0.25">
      <c r="B19" s="8"/>
      <c r="H19" s="8"/>
    </row>
    <row r="20" spans="2:8" x14ac:dyDescent="0.25">
      <c r="B20" s="11">
        <f>SUM(B17:B19)</f>
        <v>46.25</v>
      </c>
      <c r="D20" t="s">
        <v>7</v>
      </c>
      <c r="H20" s="11">
        <f>H18+H17</f>
        <v>76.25</v>
      </c>
    </row>
    <row r="21" spans="2:8" x14ac:dyDescent="0.25">
      <c r="B21" s="9"/>
      <c r="H21" s="9"/>
    </row>
    <row r="22" spans="2:8" ht="15.75" thickBot="1" x14ac:dyDescent="0.3">
      <c r="B22" s="10">
        <f>B13-B20</f>
        <v>53.790000000000006</v>
      </c>
      <c r="D22" s="1" t="s">
        <v>21</v>
      </c>
      <c r="H22" s="13">
        <f>H13-H20</f>
        <v>-25.880000000000003</v>
      </c>
    </row>
    <row r="23" spans="2:8" ht="15.75" thickTop="1" x14ac:dyDescent="0.25">
      <c r="B23" s="5"/>
      <c r="D23" s="1"/>
      <c r="H23" s="5"/>
    </row>
    <row r="24" spans="2:8" x14ac:dyDescent="0.25">
      <c r="B24" s="2"/>
      <c r="H24" s="2"/>
    </row>
    <row r="25" spans="2:8" ht="15.75" x14ac:dyDescent="0.25">
      <c r="B25" s="4" t="s">
        <v>35</v>
      </c>
      <c r="D25" s="3"/>
      <c r="H25" s="2"/>
    </row>
    <row r="26" spans="2:8" ht="15.75" x14ac:dyDescent="0.25">
      <c r="B26" s="4"/>
      <c r="D26" s="3"/>
      <c r="H26" s="2"/>
    </row>
    <row r="27" spans="2:8" x14ac:dyDescent="0.25">
      <c r="B27" s="5">
        <v>2021</v>
      </c>
      <c r="H27" s="5">
        <v>2022</v>
      </c>
    </row>
    <row r="28" spans="2:8" x14ac:dyDescent="0.25">
      <c r="B28" s="5" t="s">
        <v>5</v>
      </c>
      <c r="D28" s="1" t="s">
        <v>11</v>
      </c>
      <c r="H28" s="5" t="s">
        <v>5</v>
      </c>
    </row>
    <row r="29" spans="2:8" x14ac:dyDescent="0.25">
      <c r="B29" s="8"/>
      <c r="H29" s="2"/>
    </row>
    <row r="30" spans="2:8" x14ac:dyDescent="0.25">
      <c r="B30" s="8">
        <v>788.17</v>
      </c>
      <c r="D30" t="s">
        <v>8</v>
      </c>
      <c r="H30" s="14">
        <v>761.92</v>
      </c>
    </row>
    <row r="31" spans="2:8" x14ac:dyDescent="0.25">
      <c r="B31" s="8">
        <v>375.7</v>
      </c>
      <c r="D31" t="s">
        <v>9</v>
      </c>
      <c r="H31" s="14">
        <v>376.07</v>
      </c>
    </row>
    <row r="32" spans="2:8" x14ac:dyDescent="0.25">
      <c r="B32" s="8"/>
      <c r="H32" s="8"/>
    </row>
    <row r="33" spans="2:8" ht="15.75" thickBot="1" x14ac:dyDescent="0.3">
      <c r="B33" s="10">
        <f>B31+B30</f>
        <v>1163.8699999999999</v>
      </c>
      <c r="H33" s="10">
        <f>SUM(H30:H32)</f>
        <v>1137.99</v>
      </c>
    </row>
    <row r="34" spans="2:8" ht="15.75" thickTop="1" x14ac:dyDescent="0.25">
      <c r="B34" s="8"/>
      <c r="D34" s="1" t="s">
        <v>12</v>
      </c>
      <c r="H34" s="8"/>
    </row>
    <row r="35" spans="2:8" x14ac:dyDescent="0.25">
      <c r="B35" s="8"/>
      <c r="H35" s="8"/>
    </row>
    <row r="36" spans="2:8" x14ac:dyDescent="0.25">
      <c r="B36" s="8">
        <v>1110.08</v>
      </c>
      <c r="D36" t="s">
        <v>10</v>
      </c>
      <c r="H36" s="8">
        <v>1163.8699999999999</v>
      </c>
    </row>
    <row r="37" spans="2:8" x14ac:dyDescent="0.25">
      <c r="B37" s="7">
        <f>+B22</f>
        <v>53.790000000000006</v>
      </c>
      <c r="D37" t="s">
        <v>22</v>
      </c>
      <c r="H37" s="7">
        <f>+H22</f>
        <v>-25.880000000000003</v>
      </c>
    </row>
    <row r="38" spans="2:8" x14ac:dyDescent="0.25">
      <c r="B38" s="8"/>
      <c r="H38" s="8"/>
    </row>
    <row r="39" spans="2:8" ht="15.75" thickBot="1" x14ac:dyDescent="0.3">
      <c r="B39" s="10">
        <f>B36+B37</f>
        <v>1163.8699999999999</v>
      </c>
      <c r="H39" s="10">
        <f>H36+H37</f>
        <v>1137.9899999999998</v>
      </c>
    </row>
    <row r="40" spans="2:8" ht="15.75" thickTop="1" x14ac:dyDescent="0.25">
      <c r="H40" s="2"/>
    </row>
    <row r="45" spans="2:8" x14ac:dyDescent="0.25">
      <c r="B45" t="s">
        <v>13</v>
      </c>
    </row>
    <row r="46" spans="2:8" x14ac:dyDescent="0.25">
      <c r="B46" t="s">
        <v>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Accounts 2018</vt:lpstr>
      <vt:lpstr>Accounts 2019</vt:lpstr>
      <vt:lpstr>Accounts 2020</vt:lpstr>
      <vt:lpstr>Accounts2021</vt:lpstr>
      <vt:lpstr>Accounts2022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Morrison</dc:creator>
  <cp:lastModifiedBy>Jan Henslow</cp:lastModifiedBy>
  <cp:lastPrinted>2023-01-09T16:08:40Z</cp:lastPrinted>
  <dcterms:created xsi:type="dcterms:W3CDTF">2018-11-28T17:50:22Z</dcterms:created>
  <dcterms:modified xsi:type="dcterms:W3CDTF">2023-01-09T16:09:36Z</dcterms:modified>
</cp:coreProperties>
</file>